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<sst xmlns="http://schemas.openxmlformats.org/spreadsheetml/2006/main" count="52" uniqueCount="39">
  <si>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Економіст</t>
  </si>
  <si>
    <t>Михальчишина Л.В.</t>
  </si>
  <si>
    <t>№ з/п</t>
  </si>
  <si>
    <t>Адреса</t>
  </si>
  <si>
    <t>на будинок</t>
  </si>
  <si>
    <t>на 1 приміщення</t>
  </si>
  <si>
    <t>внесок без ПДВ</t>
  </si>
  <si>
    <t>ПДВ</t>
  </si>
  <si>
    <t>внесок з ПДВ</t>
  </si>
  <si>
    <t>Начальник абонентського відділу</t>
  </si>
  <si>
    <t>Зайчук Н.В.</t>
  </si>
  <si>
    <t>Начальник юридичного відділу</t>
  </si>
  <si>
    <t>Григорук С.В.</t>
  </si>
  <si>
    <t>Медведчук О.В.</t>
  </si>
  <si>
    <t>розмір квартального внеску на встановлення вузла комерційного обліку ГВП</t>
  </si>
  <si>
    <t xml:space="preserve">кількість приміщень, самостійних обєктів, всього </t>
  </si>
  <si>
    <t>діаметри лічильників (подача/зворотка)</t>
  </si>
  <si>
    <t>Юрисконсульт</t>
  </si>
  <si>
    <t>Вартість встановлення вузла комерційного обліку ГВП (без ПДВ)</t>
  </si>
  <si>
    <t>Вартість встановлення вузла комерційного обліку ГВП (з ПДВ)</t>
  </si>
  <si>
    <t>І.Франка 37(кв.65-160)</t>
  </si>
  <si>
    <t>І.Франка 37(кв.33-64)</t>
  </si>
  <si>
    <t>І.Франка 37(кв.1-32)</t>
  </si>
  <si>
    <t>І.Франка 39</t>
  </si>
  <si>
    <t>І.Франка 41</t>
  </si>
  <si>
    <t>І.Франка 31</t>
  </si>
  <si>
    <t>І.Франка 33</t>
  </si>
  <si>
    <t>І.Франка 29</t>
  </si>
  <si>
    <t>І.Франка 21</t>
  </si>
  <si>
    <t>І.Франка 19</t>
  </si>
  <si>
    <t>І.Франка 25</t>
  </si>
  <si>
    <t>Прокоп’юка, 3/1</t>
  </si>
  <si>
    <t>Прокоп’юка, 3</t>
  </si>
  <si>
    <t>Чайковського 2</t>
  </si>
  <si>
    <t>50/32</t>
  </si>
  <si>
    <t>32/25</t>
  </si>
  <si>
    <t>65/40</t>
  </si>
  <si>
    <t>40/25</t>
  </si>
  <si>
    <t>Розрахунок внесків за встановлення засобів обліку гарячого водопостачання для надання повідомлення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</si>
</sst>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₴_-;\-* #,##0.00_₴_-;_-* &quot;-&quot;??_₴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3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43" fillId="0" borderId="10" xfId="58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164" fontId="43" fillId="0" borderId="10" xfId="58" applyFont="1" applyFill="1" applyBorder="1" applyAlignment="1">
      <alignment vertical="center" wrapText="1"/>
    </xf>
    <xf numFmtId="164" fontId="7" fillId="0" borderId="10" xfId="58" applyFont="1" applyFill="1" applyBorder="1" applyAlignment="1">
      <alignment vertical="center" wrapText="1"/>
    </xf>
    <xf numFmtId="164" fontId="43" fillId="0" borderId="10" xfId="58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 wrapText="1"/>
    </xf>
    <xf numFmtId="164" fontId="47" fillId="8" borderId="10" xfId="58" applyFont="1" applyFill="1" applyBorder="1" applyAlignment="1">
      <alignment vertical="center" wrapText="1"/>
    </xf>
    <xf numFmtId="0" fontId="48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3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164" fontId="43" fillId="0" borderId="0" xfId="58" applyFont="1" applyFill="1" applyBorder="1" applyAlignment="1">
      <alignment vertical="center" wrapText="1"/>
    </xf>
    <xf numFmtId="164" fontId="43" fillId="0" borderId="0" xfId="58" applyFont="1" applyBorder="1" applyAlignment="1">
      <alignment horizontal="center" vertical="center" wrapText="1"/>
    </xf>
    <xf numFmtId="164" fontId="43" fillId="0" borderId="0" xfId="0" applyNumberFormat="1" applyFont="1" applyBorder="1" applyAlignment="1">
      <alignment horizontal="center" vertical="center" wrapText="1"/>
    </xf>
    <xf numFmtId="0" fontId="43" fillId="0" borderId="10" xfId="58" applyNumberFormat="1" applyFont="1" applyBorder="1" applyAlignment="1">
      <alignment vertical="center" wrapText="1"/>
    </xf>
    <xf numFmtId="164" fontId="43" fillId="0" borderId="10" xfId="58" applyFont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164" fontId="43" fillId="0" borderId="0" xfId="58" applyFont="1" applyFill="1" applyBorder="1" applyAlignment="1">
      <alignment horizontal="center" vertical="center" wrapText="1"/>
    </xf>
    <xf numFmtId="164" fontId="47" fillId="0" borderId="0" xfId="58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3" fillId="0" borderId="16" xfId="0" applyFont="1" applyBorder="1" applyAlignment="1">
      <alignment horizontal="left" wrapText="1"/>
    </xf>
    <xf numFmtId="0" fontId="43" fillId="0" borderId="0" xfId="0" applyFont="1" applyAlignment="1">
      <alignment horizontal="left" wrapText="1"/>
    </xf>
    <xf numFmtId="0" fontId="51" fillId="0" borderId="1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8" borderId="15" xfId="0" applyFont="1" applyFill="1" applyBorder="1" applyAlignment="1">
      <alignment horizontal="center" vertical="center" wrapText="1"/>
    </xf>
    <xf numFmtId="0" fontId="44" fillId="8" borderId="17" xfId="0" applyFont="1" applyFill="1" applyBorder="1" applyAlignment="1">
      <alignment horizontal="center" vertical="center" wrapText="1"/>
    </xf>
    <xf numFmtId="0" fontId="44" fillId="8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A1" sqref="A1:L23"/>
    </sheetView>
  </sheetViews>
  <sheetFormatPr defaultColWidth="9.140625" defaultRowHeight="15"/>
  <cols>
    <col min="1" max="1" width="4.57421875" style="0" customWidth="1"/>
    <col min="2" max="2" width="27.57421875" style="0" customWidth="1"/>
    <col min="3" max="4" width="13.7109375" style="0" customWidth="1"/>
    <col min="5" max="6" width="15.00390625" style="0" customWidth="1"/>
    <col min="7" max="7" width="13.140625" style="0" bestFit="1" customWidth="1"/>
    <col min="9" max="9" width="10.7109375" style="0" bestFit="1" customWidth="1"/>
    <col min="10" max="10" width="13.140625" style="0" bestFit="1" customWidth="1"/>
    <col min="12" max="12" width="13.140625" style="0" bestFit="1" customWidth="1"/>
    <col min="13" max="13" width="11.421875" style="0" bestFit="1" customWidth="1"/>
  </cols>
  <sheetData>
    <row r="1" spans="1:12" ht="42.75" customHeight="1">
      <c r="A1" s="40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ht="33.75" customHeight="1">
      <c r="A2" s="49" t="s">
        <v>2</v>
      </c>
      <c r="B2" s="50" t="s">
        <v>3</v>
      </c>
      <c r="C2" s="50" t="s">
        <v>15</v>
      </c>
      <c r="D2" s="43" t="s">
        <v>16</v>
      </c>
      <c r="E2" s="43" t="s">
        <v>18</v>
      </c>
      <c r="F2" s="51" t="s">
        <v>19</v>
      </c>
      <c r="G2" s="46" t="s">
        <v>14</v>
      </c>
      <c r="H2" s="47"/>
      <c r="I2" s="47"/>
      <c r="J2" s="47"/>
      <c r="K2" s="47"/>
      <c r="L2" s="48"/>
    </row>
    <row r="3" spans="1:12" ht="31.5" customHeight="1">
      <c r="A3" s="49"/>
      <c r="B3" s="50"/>
      <c r="C3" s="50"/>
      <c r="D3" s="44"/>
      <c r="E3" s="44"/>
      <c r="F3" s="52"/>
      <c r="G3" s="46" t="s">
        <v>4</v>
      </c>
      <c r="H3" s="47"/>
      <c r="I3" s="48"/>
      <c r="J3" s="46" t="s">
        <v>5</v>
      </c>
      <c r="K3" s="47"/>
      <c r="L3" s="48"/>
    </row>
    <row r="4" spans="1:12" ht="63.75" customHeight="1">
      <c r="A4" s="49"/>
      <c r="B4" s="50"/>
      <c r="C4" s="50"/>
      <c r="D4" s="45"/>
      <c r="E4" s="45"/>
      <c r="F4" s="53"/>
      <c r="G4" s="2" t="s">
        <v>6</v>
      </c>
      <c r="H4" s="2" t="s">
        <v>7</v>
      </c>
      <c r="I4" s="2" t="s">
        <v>8</v>
      </c>
      <c r="J4" s="2" t="s">
        <v>6</v>
      </c>
      <c r="K4" s="2" t="s">
        <v>7</v>
      </c>
      <c r="L4" s="14" t="s">
        <v>8</v>
      </c>
    </row>
    <row r="5" spans="1:12" s="5" customFormat="1" ht="13.5" customHeight="1">
      <c r="A5" s="4">
        <v>1</v>
      </c>
      <c r="B5" s="22">
        <v>2</v>
      </c>
      <c r="C5" s="4">
        <v>3</v>
      </c>
      <c r="D5" s="4">
        <v>4</v>
      </c>
      <c r="E5" s="4">
        <v>5</v>
      </c>
      <c r="F5" s="13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13">
        <v>12</v>
      </c>
    </row>
    <row r="6" spans="1:12" ht="24.75" customHeight="1">
      <c r="A6" s="19">
        <v>1</v>
      </c>
      <c r="B6" s="24" t="s">
        <v>29</v>
      </c>
      <c r="C6" s="34">
        <v>40</v>
      </c>
      <c r="D6" s="3" t="s">
        <v>37</v>
      </c>
      <c r="E6" s="10">
        <v>16248</v>
      </c>
      <c r="F6" s="15">
        <f>E6*1.2</f>
        <v>19497.6</v>
      </c>
      <c r="G6" s="9">
        <f>E6/60*3</f>
        <v>812.4000000000001</v>
      </c>
      <c r="H6" s="6">
        <f>G6*20%</f>
        <v>162.48000000000002</v>
      </c>
      <c r="I6" s="9">
        <f>G6+H6</f>
        <v>974.8800000000001</v>
      </c>
      <c r="J6" s="32">
        <f>E6/60*3/C6</f>
        <v>20.310000000000002</v>
      </c>
      <c r="K6" s="6">
        <f>J6*20%</f>
        <v>4.062</v>
      </c>
      <c r="L6" s="15">
        <f>J6+K6</f>
        <v>24.372000000000003</v>
      </c>
    </row>
    <row r="7" spans="1:12" ht="24.75" customHeight="1">
      <c r="A7" s="18">
        <v>2</v>
      </c>
      <c r="B7" s="24" t="s">
        <v>28</v>
      </c>
      <c r="C7" s="34">
        <v>96</v>
      </c>
      <c r="D7" s="3" t="s">
        <v>37</v>
      </c>
      <c r="E7" s="10">
        <v>15260.4</v>
      </c>
      <c r="F7" s="15">
        <f aca="true" t="shared" si="0" ref="F7:F17">E7*1.2</f>
        <v>18312.48</v>
      </c>
      <c r="G7" s="9">
        <f aca="true" t="shared" si="1" ref="G7:G17">E7/60*3</f>
        <v>763.02</v>
      </c>
      <c r="H7" s="6">
        <f aca="true" t="shared" si="2" ref="H7:H17">G7*20%</f>
        <v>152.604</v>
      </c>
      <c r="I7" s="9">
        <f aca="true" t="shared" si="3" ref="I7:I14">G7+H7</f>
        <v>915.624</v>
      </c>
      <c r="J7" s="33">
        <f aca="true" t="shared" si="4" ref="J7:J14">E7/60*3/C7</f>
        <v>7.948125</v>
      </c>
      <c r="K7" s="6">
        <f aca="true" t="shared" si="5" ref="K7:K17">J7*20%</f>
        <v>1.589625</v>
      </c>
      <c r="L7" s="15">
        <f aca="true" t="shared" si="6" ref="L7:L17">J7+K7</f>
        <v>9.53775</v>
      </c>
    </row>
    <row r="8" spans="1:12" ht="24.75" customHeight="1">
      <c r="A8" s="19">
        <v>3</v>
      </c>
      <c r="B8" s="24" t="s">
        <v>30</v>
      </c>
      <c r="C8" s="34">
        <v>100</v>
      </c>
      <c r="D8" s="3" t="s">
        <v>37</v>
      </c>
      <c r="E8" s="10">
        <v>16248</v>
      </c>
      <c r="F8" s="15">
        <f t="shared" si="0"/>
        <v>19497.6</v>
      </c>
      <c r="G8" s="9">
        <f t="shared" si="1"/>
        <v>812.4000000000001</v>
      </c>
      <c r="H8" s="6">
        <f t="shared" si="2"/>
        <v>162.48000000000002</v>
      </c>
      <c r="I8" s="9">
        <f t="shared" si="3"/>
        <v>974.8800000000001</v>
      </c>
      <c r="J8" s="33">
        <f t="shared" si="4"/>
        <v>8.124</v>
      </c>
      <c r="K8" s="6">
        <f t="shared" si="5"/>
        <v>1.6248000000000002</v>
      </c>
      <c r="L8" s="15">
        <f t="shared" si="6"/>
        <v>9.748800000000001</v>
      </c>
    </row>
    <row r="9" spans="1:12" ht="24.75" customHeight="1">
      <c r="A9" s="19">
        <v>4</v>
      </c>
      <c r="B9" s="24" t="s">
        <v>27</v>
      </c>
      <c r="C9" s="34">
        <v>97</v>
      </c>
      <c r="D9" s="3" t="s">
        <v>37</v>
      </c>
      <c r="E9" s="10">
        <v>16248</v>
      </c>
      <c r="F9" s="15">
        <f t="shared" si="0"/>
        <v>19497.6</v>
      </c>
      <c r="G9" s="9">
        <f t="shared" si="1"/>
        <v>812.4000000000001</v>
      </c>
      <c r="H9" s="6">
        <f t="shared" si="2"/>
        <v>162.48000000000002</v>
      </c>
      <c r="I9" s="9">
        <f t="shared" si="3"/>
        <v>974.8800000000001</v>
      </c>
      <c r="J9" s="33">
        <f t="shared" si="4"/>
        <v>8.375257731958763</v>
      </c>
      <c r="K9" s="6">
        <f t="shared" si="5"/>
        <v>1.6750515463917528</v>
      </c>
      <c r="L9" s="15">
        <f t="shared" si="6"/>
        <v>10.050309278350516</v>
      </c>
    </row>
    <row r="10" spans="1:12" ht="24.75" customHeight="1">
      <c r="A10" s="18">
        <v>5</v>
      </c>
      <c r="B10" s="24" t="s">
        <v>25</v>
      </c>
      <c r="C10" s="34">
        <v>118</v>
      </c>
      <c r="D10" s="1" t="s">
        <v>37</v>
      </c>
      <c r="E10" s="10">
        <v>16248</v>
      </c>
      <c r="F10" s="15">
        <f t="shared" si="0"/>
        <v>19497.6</v>
      </c>
      <c r="G10" s="1">
        <f t="shared" si="1"/>
        <v>812.4000000000001</v>
      </c>
      <c r="H10" s="6">
        <f t="shared" si="2"/>
        <v>162.48000000000002</v>
      </c>
      <c r="I10" s="9">
        <f t="shared" si="3"/>
        <v>974.8800000000001</v>
      </c>
      <c r="J10" s="33">
        <f t="shared" si="4"/>
        <v>6.884745762711865</v>
      </c>
      <c r="K10" s="6">
        <f t="shared" si="5"/>
        <v>1.3769491525423732</v>
      </c>
      <c r="L10" s="15">
        <f t="shared" si="6"/>
        <v>8.261694915254239</v>
      </c>
    </row>
    <row r="11" spans="1:12" ht="24.75" customHeight="1">
      <c r="A11" s="19">
        <v>6</v>
      </c>
      <c r="B11" s="24" t="s">
        <v>26</v>
      </c>
      <c r="C11" s="34">
        <v>68</v>
      </c>
      <c r="D11" s="8" t="s">
        <v>37</v>
      </c>
      <c r="E11" s="11">
        <v>16248</v>
      </c>
      <c r="F11" s="15">
        <f t="shared" si="0"/>
        <v>19497.6</v>
      </c>
      <c r="G11" s="1">
        <f t="shared" si="1"/>
        <v>812.4000000000001</v>
      </c>
      <c r="H11" s="6">
        <f t="shared" si="2"/>
        <v>162.48000000000002</v>
      </c>
      <c r="I11" s="9">
        <f t="shared" si="3"/>
        <v>974.8800000000001</v>
      </c>
      <c r="J11" s="33">
        <f t="shared" si="4"/>
        <v>11.947058823529414</v>
      </c>
      <c r="K11" s="6">
        <f t="shared" si="5"/>
        <v>2.389411764705883</v>
      </c>
      <c r="L11" s="15">
        <f t="shared" si="6"/>
        <v>14.336470588235297</v>
      </c>
    </row>
    <row r="12" spans="1:12" ht="24.75" customHeight="1">
      <c r="A12" s="19">
        <v>7</v>
      </c>
      <c r="B12" s="23" t="s">
        <v>22</v>
      </c>
      <c r="C12" s="20">
        <v>32</v>
      </c>
      <c r="D12" s="1" t="s">
        <v>35</v>
      </c>
      <c r="E12" s="10">
        <v>14587.2</v>
      </c>
      <c r="F12" s="15">
        <f t="shared" si="0"/>
        <v>17504.64</v>
      </c>
      <c r="G12" s="1">
        <f t="shared" si="1"/>
        <v>729.36</v>
      </c>
      <c r="H12" s="6">
        <f t="shared" si="2"/>
        <v>145.872</v>
      </c>
      <c r="I12" s="9">
        <f t="shared" si="3"/>
        <v>875.232</v>
      </c>
      <c r="J12" s="33">
        <f t="shared" si="4"/>
        <v>22.7925</v>
      </c>
      <c r="K12" s="6">
        <f t="shared" si="5"/>
        <v>4.5585</v>
      </c>
      <c r="L12" s="15">
        <f t="shared" si="6"/>
        <v>27.351</v>
      </c>
    </row>
    <row r="13" spans="1:12" ht="24.75" customHeight="1">
      <c r="A13" s="18">
        <v>8</v>
      </c>
      <c r="B13" s="23" t="s">
        <v>21</v>
      </c>
      <c r="C13" s="20">
        <v>32</v>
      </c>
      <c r="D13" s="1" t="s">
        <v>35</v>
      </c>
      <c r="E13" s="12">
        <v>14587.2</v>
      </c>
      <c r="F13" s="15">
        <f t="shared" si="0"/>
        <v>17504.64</v>
      </c>
      <c r="G13" s="1">
        <f t="shared" si="1"/>
        <v>729.36</v>
      </c>
      <c r="H13" s="6">
        <f t="shared" si="2"/>
        <v>145.872</v>
      </c>
      <c r="I13" s="9">
        <f t="shared" si="3"/>
        <v>875.232</v>
      </c>
      <c r="J13" s="33">
        <f t="shared" si="4"/>
        <v>22.7925</v>
      </c>
      <c r="K13" s="6">
        <f t="shared" si="5"/>
        <v>4.5585</v>
      </c>
      <c r="L13" s="15">
        <f t="shared" si="6"/>
        <v>27.351</v>
      </c>
    </row>
    <row r="14" spans="1:12" ht="24.75" customHeight="1">
      <c r="A14" s="18">
        <v>9</v>
      </c>
      <c r="B14" s="23" t="s">
        <v>20</v>
      </c>
      <c r="C14" s="20">
        <v>96</v>
      </c>
      <c r="D14" s="1" t="s">
        <v>34</v>
      </c>
      <c r="E14" s="12">
        <v>19140</v>
      </c>
      <c r="F14" s="15">
        <f t="shared" si="0"/>
        <v>22968</v>
      </c>
      <c r="G14" s="9">
        <f t="shared" si="1"/>
        <v>957</v>
      </c>
      <c r="H14" s="6">
        <f t="shared" si="2"/>
        <v>191.4</v>
      </c>
      <c r="I14" s="9">
        <f t="shared" si="3"/>
        <v>1148.4</v>
      </c>
      <c r="J14" s="33">
        <f t="shared" si="4"/>
        <v>9.96875</v>
      </c>
      <c r="K14" s="6">
        <f t="shared" si="5"/>
        <v>1.9937500000000001</v>
      </c>
      <c r="L14" s="15">
        <f t="shared" si="6"/>
        <v>11.9625</v>
      </c>
    </row>
    <row r="15" spans="1:12" ht="24.75" customHeight="1">
      <c r="A15" s="19">
        <v>10</v>
      </c>
      <c r="B15" s="24" t="s">
        <v>23</v>
      </c>
      <c r="C15" s="20">
        <v>128</v>
      </c>
      <c r="D15" s="1" t="s">
        <v>34</v>
      </c>
      <c r="E15" s="10">
        <v>35355.6</v>
      </c>
      <c r="F15" s="15">
        <f t="shared" si="0"/>
        <v>42426.719999999994</v>
      </c>
      <c r="G15" s="1">
        <f t="shared" si="1"/>
        <v>1767.78</v>
      </c>
      <c r="H15" s="6">
        <f t="shared" si="2"/>
        <v>353.55600000000004</v>
      </c>
      <c r="I15" s="9">
        <f>G15+H15</f>
        <v>2121.3360000000002</v>
      </c>
      <c r="J15" s="33">
        <f>E15/60*3/C15</f>
        <v>13.81078125</v>
      </c>
      <c r="K15" s="6">
        <f t="shared" si="5"/>
        <v>2.7621562500000003</v>
      </c>
      <c r="L15" s="15">
        <f t="shared" si="6"/>
        <v>16.572937500000002</v>
      </c>
    </row>
    <row r="16" spans="1:12" ht="24.75" customHeight="1">
      <c r="A16" s="18">
        <v>11</v>
      </c>
      <c r="B16" s="24" t="s">
        <v>24</v>
      </c>
      <c r="C16" s="20">
        <v>128</v>
      </c>
      <c r="D16" s="1" t="s">
        <v>36</v>
      </c>
      <c r="E16" s="10">
        <v>23584.8</v>
      </c>
      <c r="F16" s="15">
        <f t="shared" si="0"/>
        <v>28301.76</v>
      </c>
      <c r="G16" s="1">
        <f t="shared" si="1"/>
        <v>1179.24</v>
      </c>
      <c r="H16" s="6">
        <f t="shared" si="2"/>
        <v>235.848</v>
      </c>
      <c r="I16" s="9">
        <f>G16+H16</f>
        <v>1415.088</v>
      </c>
      <c r="J16" s="33">
        <f>E16/60*3/C16</f>
        <v>9.2128125</v>
      </c>
      <c r="K16" s="6">
        <f t="shared" si="5"/>
        <v>1.8425625</v>
      </c>
      <c r="L16" s="15">
        <f t="shared" si="6"/>
        <v>11.055375</v>
      </c>
    </row>
    <row r="17" spans="1:12" ht="24.75" customHeight="1">
      <c r="A17" s="19">
        <v>12</v>
      </c>
      <c r="B17" s="24" t="s">
        <v>32</v>
      </c>
      <c r="C17" s="21">
        <v>170</v>
      </c>
      <c r="D17" s="3" t="s">
        <v>34</v>
      </c>
      <c r="E17" s="10">
        <v>18504</v>
      </c>
      <c r="F17" s="15">
        <f t="shared" si="0"/>
        <v>22204.8</v>
      </c>
      <c r="G17" s="9">
        <f t="shared" si="1"/>
        <v>925.1999999999999</v>
      </c>
      <c r="H17" s="6">
        <f t="shared" si="2"/>
        <v>185.04</v>
      </c>
      <c r="I17" s="9">
        <f>G17+H17</f>
        <v>1110.24</v>
      </c>
      <c r="J17" s="33">
        <f>E17/60*3/C17</f>
        <v>5.442352941176471</v>
      </c>
      <c r="K17" s="6">
        <f t="shared" si="5"/>
        <v>1.088470588235294</v>
      </c>
      <c r="L17" s="15">
        <f t="shared" si="6"/>
        <v>6.530823529411765</v>
      </c>
    </row>
    <row r="18" spans="1:12" ht="24.75" customHeight="1">
      <c r="A18" s="18">
        <v>13</v>
      </c>
      <c r="B18" s="23" t="s">
        <v>31</v>
      </c>
      <c r="C18" s="21">
        <v>30</v>
      </c>
      <c r="D18" s="3" t="s">
        <v>35</v>
      </c>
      <c r="E18" s="10">
        <v>15574.8</v>
      </c>
      <c r="F18" s="15">
        <f>E18*1.2</f>
        <v>18689.76</v>
      </c>
      <c r="G18" s="9">
        <f>E18/60*3</f>
        <v>778.74</v>
      </c>
      <c r="H18" s="6">
        <f>G18*20%</f>
        <v>155.74800000000002</v>
      </c>
      <c r="I18" s="9">
        <f>G18+H18</f>
        <v>934.488</v>
      </c>
      <c r="J18" s="33">
        <f>E18/60*3/C18</f>
        <v>25.958000000000002</v>
      </c>
      <c r="K18" s="6">
        <f>J18*20%</f>
        <v>5.191600000000001</v>
      </c>
      <c r="L18" s="15">
        <f>J18+K18</f>
        <v>31.149600000000003</v>
      </c>
    </row>
    <row r="19" spans="1:12" ht="24.75" customHeight="1">
      <c r="A19" s="19">
        <v>14</v>
      </c>
      <c r="B19" s="25" t="s">
        <v>33</v>
      </c>
      <c r="C19" s="20">
        <v>111</v>
      </c>
      <c r="D19" s="1" t="s">
        <v>37</v>
      </c>
      <c r="E19" s="10">
        <v>16248</v>
      </c>
      <c r="F19" s="15">
        <f>E19*1.2</f>
        <v>19497.6</v>
      </c>
      <c r="G19" s="9">
        <f>E19/60*3</f>
        <v>812.4000000000001</v>
      </c>
      <c r="H19" s="6">
        <f>G19*20%</f>
        <v>162.48000000000002</v>
      </c>
      <c r="I19" s="9">
        <f>G19+H19</f>
        <v>974.8800000000001</v>
      </c>
      <c r="J19" s="33">
        <f>E19/60*3/C19</f>
        <v>7.31891891891892</v>
      </c>
      <c r="K19" s="6">
        <f>J19*20%</f>
        <v>1.463783783783784</v>
      </c>
      <c r="L19" s="15">
        <f>J19+K19</f>
        <v>8.782702702702704</v>
      </c>
    </row>
    <row r="20" spans="1:12" ht="30.75" customHeight="1">
      <c r="A20" s="26"/>
      <c r="B20" s="38" t="s">
        <v>9</v>
      </c>
      <c r="C20" s="38"/>
      <c r="D20" s="16"/>
      <c r="E20" s="16"/>
      <c r="F20" s="7" t="s">
        <v>10</v>
      </c>
      <c r="G20" s="7"/>
      <c r="H20" s="30"/>
      <c r="I20" s="31"/>
      <c r="J20" s="30"/>
      <c r="K20" s="35"/>
      <c r="L20" s="36"/>
    </row>
    <row r="21" spans="1:12" ht="19.5" customHeight="1">
      <c r="A21" s="26"/>
      <c r="B21" s="39" t="s">
        <v>11</v>
      </c>
      <c r="C21" s="39"/>
      <c r="D21" s="17"/>
      <c r="E21" s="17"/>
      <c r="F21" s="7" t="s">
        <v>12</v>
      </c>
      <c r="G21" s="7"/>
      <c r="H21" s="30"/>
      <c r="I21" s="31"/>
      <c r="J21" s="30"/>
      <c r="K21" s="35"/>
      <c r="L21" s="36"/>
    </row>
    <row r="22" spans="1:12" ht="19.5" customHeight="1">
      <c r="A22" s="26"/>
      <c r="B22" s="39" t="s">
        <v>17</v>
      </c>
      <c r="C22" s="39"/>
      <c r="D22" s="17"/>
      <c r="E22" s="17"/>
      <c r="F22" s="7" t="s">
        <v>13</v>
      </c>
      <c r="G22" s="7"/>
      <c r="H22" s="30"/>
      <c r="I22" s="31"/>
      <c r="J22" s="30"/>
      <c r="K22" s="35"/>
      <c r="L22" s="36"/>
    </row>
    <row r="23" spans="1:12" ht="19.5" customHeight="1">
      <c r="A23" s="26"/>
      <c r="B23" s="39" t="s">
        <v>0</v>
      </c>
      <c r="C23" s="39"/>
      <c r="D23" s="17"/>
      <c r="E23" s="17"/>
      <c r="F23" s="7" t="s">
        <v>1</v>
      </c>
      <c r="G23" s="7"/>
      <c r="H23" s="30"/>
      <c r="I23" s="31"/>
      <c r="J23" s="30"/>
      <c r="K23" s="35"/>
      <c r="L23" s="36"/>
    </row>
    <row r="24" spans="1:12" ht="24.75" customHeight="1">
      <c r="A24" s="26"/>
      <c r="B24" s="27"/>
      <c r="C24" s="28"/>
      <c r="D24" s="28"/>
      <c r="E24" s="29"/>
      <c r="F24" s="36"/>
      <c r="G24" s="28"/>
      <c r="H24" s="30"/>
      <c r="I24" s="31"/>
      <c r="J24" s="30"/>
      <c r="K24" s="35"/>
      <c r="L24" s="36"/>
    </row>
    <row r="25" spans="1:12" ht="24.75" customHeight="1">
      <c r="A25" s="26"/>
      <c r="B25" s="27"/>
      <c r="C25" s="28"/>
      <c r="D25" s="28"/>
      <c r="E25" s="29"/>
      <c r="F25" s="36"/>
      <c r="G25" s="28"/>
      <c r="H25" s="30"/>
      <c r="I25" s="31"/>
      <c r="J25" s="30"/>
      <c r="K25" s="35"/>
      <c r="L25" s="36"/>
    </row>
    <row r="26" spans="1:12" ht="24.75" customHeight="1">
      <c r="A26" s="26"/>
      <c r="B26" s="27"/>
      <c r="C26" s="28"/>
      <c r="D26" s="28"/>
      <c r="E26" s="29"/>
      <c r="F26" s="36"/>
      <c r="G26" s="28"/>
      <c r="H26" s="30"/>
      <c r="I26" s="31"/>
      <c r="J26" s="30"/>
      <c r="K26" s="35"/>
      <c r="L26" s="36"/>
    </row>
    <row r="27" spans="1:12" ht="24.75" customHeight="1">
      <c r="A27" s="26"/>
      <c r="B27" s="27"/>
      <c r="C27" s="28"/>
      <c r="D27" s="28"/>
      <c r="E27" s="29"/>
      <c r="F27" s="36"/>
      <c r="G27" s="28"/>
      <c r="H27" s="30"/>
      <c r="I27" s="31"/>
      <c r="J27" s="30"/>
      <c r="K27" s="35"/>
      <c r="L27" s="36"/>
    </row>
    <row r="28" spans="1:12" ht="24.75" customHeight="1">
      <c r="A28" s="26"/>
      <c r="B28" s="27"/>
      <c r="C28" s="28"/>
      <c r="D28" s="28"/>
      <c r="E28" s="29"/>
      <c r="F28" s="36"/>
      <c r="G28" s="28"/>
      <c r="H28" s="30"/>
      <c r="I28" s="31"/>
      <c r="J28" s="30"/>
      <c r="K28" s="35"/>
      <c r="L28" s="36"/>
    </row>
    <row r="29" spans="1:12" ht="24.75" customHeight="1">
      <c r="A29" s="26"/>
      <c r="B29" s="27"/>
      <c r="C29" s="28"/>
      <c r="D29" s="28"/>
      <c r="E29" s="29"/>
      <c r="F29" s="36"/>
      <c r="G29" s="28"/>
      <c r="H29" s="30"/>
      <c r="I29" s="31"/>
      <c r="J29" s="30"/>
      <c r="K29" s="35"/>
      <c r="L29" s="36"/>
    </row>
    <row r="30" spans="1:12" ht="24.75" customHeight="1">
      <c r="A30" s="26"/>
      <c r="B30" s="27"/>
      <c r="C30" s="28"/>
      <c r="D30" s="28"/>
      <c r="E30" s="29"/>
      <c r="F30" s="36"/>
      <c r="G30" s="28"/>
      <c r="H30" s="30"/>
      <c r="I30" s="31"/>
      <c r="J30" s="30"/>
      <c r="K30" s="35"/>
      <c r="L30" s="36"/>
    </row>
    <row r="31" spans="1:12" ht="24.75" customHeight="1">
      <c r="A31" s="26"/>
      <c r="B31" s="27"/>
      <c r="C31" s="28"/>
      <c r="D31" s="28"/>
      <c r="E31" s="29"/>
      <c r="F31" s="36"/>
      <c r="G31" s="28"/>
      <c r="H31" s="30"/>
      <c r="I31" s="31"/>
      <c r="J31" s="30"/>
      <c r="K31" s="35"/>
      <c r="L31" s="36"/>
    </row>
    <row r="32" spans="1:12" ht="24.75" customHeight="1">
      <c r="A32" s="26"/>
      <c r="B32" s="27"/>
      <c r="C32" s="28"/>
      <c r="D32" s="28"/>
      <c r="E32" s="29"/>
      <c r="F32" s="36"/>
      <c r="G32" s="28"/>
      <c r="H32" s="30"/>
      <c r="I32" s="31"/>
      <c r="J32" s="30"/>
      <c r="K32" s="35"/>
      <c r="L32" s="36"/>
    </row>
    <row r="33" spans="1:12" ht="24.75" customHeight="1">
      <c r="A33" s="26"/>
      <c r="B33" s="27"/>
      <c r="C33" s="28"/>
      <c r="D33" s="28"/>
      <c r="E33" s="29"/>
      <c r="F33" s="36"/>
      <c r="G33" s="28"/>
      <c r="H33" s="30"/>
      <c r="I33" s="31"/>
      <c r="J33" s="30"/>
      <c r="K33" s="35"/>
      <c r="L33" s="36"/>
    </row>
    <row r="34" spans="1:12" ht="24.75" customHeight="1">
      <c r="A34" s="26"/>
      <c r="B34" s="27"/>
      <c r="C34" s="28"/>
      <c r="D34" s="28"/>
      <c r="E34" s="29"/>
      <c r="F34" s="36"/>
      <c r="G34" s="28"/>
      <c r="H34" s="30"/>
      <c r="I34" s="31"/>
      <c r="J34" s="30"/>
      <c r="K34" s="35"/>
      <c r="L34" s="36"/>
    </row>
    <row r="35" spans="1:12" ht="24.75" customHeight="1">
      <c r="A35" s="26"/>
      <c r="B35" s="27"/>
      <c r="C35" s="28"/>
      <c r="D35" s="28"/>
      <c r="E35" s="29"/>
      <c r="F35" s="36"/>
      <c r="G35" s="28"/>
      <c r="H35" s="30"/>
      <c r="I35" s="31"/>
      <c r="J35" s="30"/>
      <c r="K35" s="35"/>
      <c r="L35" s="36"/>
    </row>
    <row r="36" spans="6:12" ht="15">
      <c r="F36" s="37"/>
      <c r="K36" s="37"/>
      <c r="L36" s="37"/>
    </row>
  </sheetData>
  <sheetProtection/>
  <mergeCells count="14">
    <mergeCell ref="B20:C20"/>
    <mergeCell ref="B21:C21"/>
    <mergeCell ref="B22:C22"/>
    <mergeCell ref="B23:C23"/>
    <mergeCell ref="A1:L1"/>
    <mergeCell ref="E2:E4"/>
    <mergeCell ref="G3:I3"/>
    <mergeCell ref="G2:L2"/>
    <mergeCell ref="J3:L3"/>
    <mergeCell ref="A2:A4"/>
    <mergeCell ref="B2:B4"/>
    <mergeCell ref="C2:C4"/>
    <mergeCell ref="D2:D4"/>
    <mergeCell ref="F2:F4"/>
  </mergeCells>
  <printOptions/>
  <pageMargins left="0.7874015748031497" right="0.7874015748031497" top="1.1811023622047245" bottom="0.3937007874015748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2020-07-28T12:03:33Z</cp:lastPrinted>
  <dcterms:created xsi:type="dcterms:W3CDTF">2018-09-18T08:41:53Z</dcterms:created>
  <dcterms:modified xsi:type="dcterms:W3CDTF">2020-07-31T06:23:36Z</dcterms:modified>
  <cp:category/>
  <cp:version/>
  <cp:contentType/>
  <cp:contentStatus/>
</cp:coreProperties>
</file>